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2980" windowHeight="9000" activeTab="0"/>
  </bookViews>
  <sheets>
    <sheet name="FS-20-4" sheetId="1" r:id="rId1"/>
  </sheets>
  <externalReferences>
    <externalReference r:id="rId4"/>
  </externalReferences>
  <definedNames>
    <definedName name="_xlnm.Print_Titles" localSheetId="0">'FS-20-4'!$10:$12</definedName>
  </definedNames>
  <calcPr fullCalcOnLoad="1"/>
</workbook>
</file>

<file path=xl/sharedStrings.xml><?xml version="1.0" encoding="utf-8"?>
<sst xmlns="http://schemas.openxmlformats.org/spreadsheetml/2006/main" count="47" uniqueCount="41">
  <si>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</si>
  <si>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</si>
  <si>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</si>
  <si>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</si>
  <si>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</si>
  <si>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</si>
  <si>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</si>
  <si>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</si>
  <si>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t>3.2.</t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</si>
  <si>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</si>
  <si>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</si>
  <si>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</si>
  <si>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t>2.2.</t>
  </si>
  <si>
    <t>2.1.</t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</si>
  <si>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</si>
  <si>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</si>
  <si>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</si>
  <si>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</si>
  <si>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</si>
  <si>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</si>
  <si>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</si>
  <si>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</si>
  <si>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</si>
  <si>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</si>
  <si>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</si>
  <si>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t>Finansavimo sumų sumažėjimas dėl turto pardavimo</t>
  </si>
  <si>
    <t>Perduota kitiems viešojo sektoriaus subjektams</t>
  </si>
  <si>
    <t>Neatlygintinai gautas turtas</t>
  </si>
  <si>
    <t>Finansavimo sumų pergrupavimas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</si>
  <si>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</si>
  <si>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</si>
  <si>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</si>
  <si>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</si>
  <si>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</si>
  <si>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Eil. Nr.</t>
  </si>
  <si>
    <t>FINANSAVIMO SUMOS PAGAL ŠALTINĮ, TIKSLINĘ PASKIRTĮ IR JŲ POKYČIAI PER ATASKAITINĮ LAIKOTARPĮ</t>
  </si>
  <si>
    <t xml:space="preserve">                                      4 priedas</t>
  </si>
  <si>
    <t xml:space="preserve">                            20-ojo VSAFAS „Finansavimo sumos“</t>
  </si>
  <si>
    <t>VARĖNOS KULTŪROS CENTRAS</t>
  </si>
  <si>
    <t>Vyr. buhalterė</t>
  </si>
  <si>
    <t>Daiva Banevičienė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</si>
</sst>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1" borderId="10" xfId="0" applyFont="1" applyFill="1" applyBorder="1" applyAlignment="1">
      <alignment horizontal="center" wrapText="1"/>
    </xf>
    <xf numFmtId="0" fontId="3" fillId="31" borderId="10" xfId="0" applyFont="1" applyFill="1" applyBorder="1" applyAlignment="1">
      <alignment horizontal="left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1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17 VSAFAS_lyginamasis_4-19_priedai_2009-09-10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alterija\Desktop\2012-03-31%20balan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Aprad"/>
      <sheetName val="GTPA"/>
      <sheetName val="PSA"/>
      <sheetName val="NT-13-1"/>
      <sheetName val="MT-12-1"/>
      <sheetName val="BT-16-3"/>
      <sheetName val="BT-16-4"/>
      <sheetName val="Ats-8-1"/>
      <sheetName val="IA-6-6"/>
      <sheetName val="GS-17-7"/>
      <sheetName val="GS-17-6"/>
      <sheetName val="PPekv-17-8"/>
      <sheetName val="FSL-20-5"/>
      <sheetName val="ATID-18-3"/>
      <sheetName val="ATID-18-4"/>
      <sheetName val="TrMS-17-12"/>
      <sheetName val="KP-10-2"/>
      <sheetName val="FIVPS-6-4"/>
      <sheetName val="SEGM-25-1"/>
      <sheetName val="INTvertė-19-6"/>
      <sheetName val="NĮ-19-8"/>
      <sheetName val="FNįsip-19-4"/>
      <sheetName val="IFN-19-5"/>
      <sheetName val="PNĮ-19-7"/>
      <sheetName val="ĮSIPval-17-13"/>
      <sheetName val="PER-7-3"/>
    </sheetNames>
    <sheetDataSet>
      <sheetData sheetId="12">
        <row r="17">
          <cell r="C17">
            <v>0</v>
          </cell>
          <cell r="F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4.57421875" style="2" customWidth="1"/>
    <col min="2" max="2" width="29.00390625" style="1" customWidth="1"/>
    <col min="3" max="3" width="13.00390625" style="1" customWidth="1"/>
    <col min="4" max="4" width="10.8515625" style="1" customWidth="1"/>
    <col min="5" max="5" width="8.00390625" style="1" customWidth="1"/>
    <col min="6" max="6" width="10.7109375" style="1" customWidth="1"/>
    <col min="7" max="7" width="7.8515625" style="1" customWidth="1"/>
    <col min="8" max="8" width="10.8515625" style="1" customWidth="1"/>
    <col min="9" max="9" width="11.8515625" style="1" customWidth="1"/>
    <col min="10" max="10" width="8.7109375" style="1" customWidth="1"/>
    <col min="11" max="11" width="7.421875" style="1" customWidth="1"/>
    <col min="12" max="12" width="11.00390625" style="1" customWidth="1"/>
    <col min="13" max="13" width="12.421875" style="1" customWidth="1"/>
    <col min="14" max="14" width="14.28125" style="1" customWidth="1"/>
    <col min="15" max="16384" width="9.140625" style="1" customWidth="1"/>
  </cols>
  <sheetData>
    <row r="1" spans="9:11" ht="13.5">
      <c r="I1" s="17"/>
      <c r="J1" s="17"/>
      <c r="K1" s="17"/>
    </row>
    <row r="2" spans="9:14" ht="13.5">
      <c r="I2" s="1" t="s">
        <v>37</v>
      </c>
      <c r="K2" s="16"/>
      <c r="L2" s="16"/>
      <c r="M2" s="16"/>
      <c r="N2" s="16"/>
    </row>
    <row r="3" spans="9:14" ht="13.5">
      <c r="I3" s="1" t="s">
        <v>36</v>
      </c>
      <c r="K3" s="16"/>
      <c r="L3" s="16"/>
      <c r="M3" s="16"/>
      <c r="N3" s="16"/>
    </row>
    <row r="5" spans="1:13" ht="13.5">
      <c r="A5" s="21" t="s">
        <v>38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3.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3.5">
      <c r="A8" s="21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 customHeight="1">
      <c r="A10" s="23" t="s">
        <v>34</v>
      </c>
      <c r="B10" s="23" t="s">
        <v>33</v>
      </c>
      <c r="C10" s="23" t="s">
        <v>32</v>
      </c>
      <c r="D10" s="23" t="s">
        <v>31</v>
      </c>
      <c r="E10" s="23"/>
      <c r="F10" s="23"/>
      <c r="G10" s="23"/>
      <c r="H10" s="23"/>
      <c r="I10" s="23"/>
      <c r="J10" s="23"/>
      <c r="K10" s="23"/>
      <c r="L10" s="23"/>
      <c r="M10" s="22" t="s">
        <v>30</v>
      </c>
    </row>
    <row r="11" spans="1:13" ht="174" customHeight="1">
      <c r="A11" s="23"/>
      <c r="B11" s="23"/>
      <c r="C11" s="23"/>
      <c r="D11" s="14" t="s">
        <v>29</v>
      </c>
      <c r="E11" s="14" t="s">
        <v>28</v>
      </c>
      <c r="F11" s="14" t="s">
        <v>27</v>
      </c>
      <c r="G11" s="14" t="s">
        <v>26</v>
      </c>
      <c r="H11" s="14" t="s">
        <v>25</v>
      </c>
      <c r="I11" s="15" t="s">
        <v>24</v>
      </c>
      <c r="J11" s="14" t="s">
        <v>23</v>
      </c>
      <c r="K11" s="13" t="s">
        <v>22</v>
      </c>
      <c r="L11" s="12" t="s">
        <v>21</v>
      </c>
      <c r="M11" s="22"/>
    </row>
    <row r="12" spans="1:13" ht="13.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1" t="s">
        <v>20</v>
      </c>
      <c r="L12" s="10">
        <v>12</v>
      </c>
      <c r="M12" s="9">
        <v>13</v>
      </c>
    </row>
    <row r="13" spans="1:14" ht="69">
      <c r="A13" s="5" t="s">
        <v>19</v>
      </c>
      <c r="B13" s="4" t="s">
        <v>18</v>
      </c>
      <c r="C13" s="3">
        <f>C14+C15</f>
        <v>879292.11</v>
      </c>
      <c r="D13" s="3">
        <f aca="true" t="shared" si="0" ref="D13:M13">D14+D15</f>
        <v>356209.86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28032.95</v>
      </c>
      <c r="J13" s="3">
        <f t="shared" si="0"/>
        <v>0</v>
      </c>
      <c r="K13" s="3">
        <f t="shared" si="0"/>
        <v>0</v>
      </c>
      <c r="L13" s="3">
        <f>IF(L14+L15='[1]FSL-20-5'!F13-'[1]FSL-20-5'!C13,L14+L15,0)</f>
        <v>0</v>
      </c>
      <c r="M13" s="18">
        <f t="shared" si="0"/>
        <v>1207469.02</v>
      </c>
      <c r="N13" s="19"/>
    </row>
    <row r="14" spans="1:13" ht="15" customHeight="1">
      <c r="A14" s="8" t="s">
        <v>17</v>
      </c>
      <c r="B14" s="7" t="s">
        <v>4</v>
      </c>
      <c r="C14" s="6">
        <v>879292.11</v>
      </c>
      <c r="D14" s="6">
        <v>336248.01</v>
      </c>
      <c r="E14" s="6"/>
      <c r="F14" s="6"/>
      <c r="G14" s="6"/>
      <c r="H14" s="6"/>
      <c r="I14" s="6">
        <v>11671.1</v>
      </c>
      <c r="J14" s="6"/>
      <c r="K14" s="6"/>
      <c r="L14" s="6"/>
      <c r="M14" s="3">
        <f>C14+D14+E14+F14-G14-H14-I14-J14-K14+L14</f>
        <v>1203869.02</v>
      </c>
    </row>
    <row r="15" spans="1:13" ht="15" customHeight="1">
      <c r="A15" s="8" t="s">
        <v>16</v>
      </c>
      <c r="B15" s="7" t="s">
        <v>2</v>
      </c>
      <c r="C15" s="6"/>
      <c r="D15" s="6">
        <v>19961.85</v>
      </c>
      <c r="E15" s="6"/>
      <c r="F15" s="6"/>
      <c r="G15" s="6"/>
      <c r="H15" s="6"/>
      <c r="I15" s="6">
        <v>16361.85</v>
      </c>
      <c r="J15" s="6"/>
      <c r="K15" s="6"/>
      <c r="L15" s="6"/>
      <c r="M15" s="3">
        <f>C15+D15+E15+F15-G15-H15-I15-J15-K15+L15</f>
        <v>3599.999999999998</v>
      </c>
    </row>
    <row r="16" spans="1:13" ht="86.25" customHeight="1">
      <c r="A16" s="5" t="s">
        <v>15</v>
      </c>
      <c r="B16" s="4" t="s">
        <v>14</v>
      </c>
      <c r="C16" s="3">
        <f>SUM(C17:C18)</f>
        <v>3244009.41</v>
      </c>
      <c r="D16" s="3">
        <f aca="true" t="shared" si="1" ref="D16:M16">D17+D18</f>
        <v>737050.5599999999</v>
      </c>
      <c r="E16" s="3">
        <f t="shared" si="1"/>
        <v>-33811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3">
        <f t="shared" si="1"/>
        <v>620701.0499999999</v>
      </c>
      <c r="J16" s="3">
        <f t="shared" si="1"/>
        <v>0</v>
      </c>
      <c r="K16" s="3">
        <f t="shared" si="1"/>
        <v>0</v>
      </c>
      <c r="L16" s="3">
        <f>IF(L17+L18='[1]FSL-20-5'!F14-'[1]FSL-20-5'!C14,L17+L18,0)</f>
        <v>0</v>
      </c>
      <c r="M16" s="18">
        <f t="shared" si="1"/>
        <v>3326547.9200000004</v>
      </c>
    </row>
    <row r="17" spans="1:13" ht="15" customHeight="1">
      <c r="A17" s="8" t="s">
        <v>13</v>
      </c>
      <c r="B17" s="7" t="s">
        <v>4</v>
      </c>
      <c r="C17" s="6">
        <v>3244009.41</v>
      </c>
      <c r="D17" s="6">
        <v>229692.77</v>
      </c>
      <c r="E17" s="6">
        <v>-33811</v>
      </c>
      <c r="F17" s="6"/>
      <c r="G17" s="6"/>
      <c r="H17" s="6"/>
      <c r="I17" s="6">
        <v>120583.26</v>
      </c>
      <c r="J17" s="6"/>
      <c r="K17" s="6"/>
      <c r="L17" s="6"/>
      <c r="M17" s="3">
        <f>C17+D17+E17+F17-G17-H17-I17-J17-K17+L17</f>
        <v>3319307.9200000004</v>
      </c>
    </row>
    <row r="18" spans="1:13" ht="15" customHeight="1">
      <c r="A18" s="8" t="s">
        <v>12</v>
      </c>
      <c r="B18" s="7" t="s">
        <v>2</v>
      </c>
      <c r="C18" s="6"/>
      <c r="D18" s="6">
        <v>507357.79</v>
      </c>
      <c r="E18" s="6"/>
      <c r="F18" s="6"/>
      <c r="G18" s="6"/>
      <c r="H18" s="6"/>
      <c r="I18" s="6">
        <v>500117.79</v>
      </c>
      <c r="J18" s="6"/>
      <c r="K18" s="6"/>
      <c r="L18" s="6"/>
      <c r="M18" s="3">
        <f>C18+D18+E18+F18-G18-H18-I18-J18-K18+L18</f>
        <v>7240</v>
      </c>
    </row>
    <row r="19" spans="1:14" ht="114.75" customHeight="1">
      <c r="A19" s="5" t="s">
        <v>11</v>
      </c>
      <c r="B19" s="4" t="s">
        <v>10</v>
      </c>
      <c r="C19" s="3">
        <f>SUM(C20:C21)</f>
        <v>740453.28</v>
      </c>
      <c r="D19" s="3">
        <f aca="true" t="shared" si="2" ref="D19:K19">D20+D21</f>
        <v>0</v>
      </c>
      <c r="E19" s="3">
        <f t="shared" si="2"/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7543.17</v>
      </c>
      <c r="J19" s="3">
        <f t="shared" si="2"/>
        <v>0</v>
      </c>
      <c r="K19" s="3">
        <f t="shared" si="2"/>
        <v>0</v>
      </c>
      <c r="L19" s="3">
        <f>IF(L20+L21='[1]FSL-20-5'!F15-'[1]FSL-20-5'!C15,L20+L21,0)</f>
        <v>0</v>
      </c>
      <c r="M19" s="3">
        <f>M20+M21</f>
        <v>732910.11</v>
      </c>
      <c r="N19" s="19"/>
    </row>
    <row r="20" spans="1:13" ht="15" customHeight="1">
      <c r="A20" s="8" t="s">
        <v>9</v>
      </c>
      <c r="B20" s="7" t="s">
        <v>4</v>
      </c>
      <c r="C20" s="6">
        <v>740453.28</v>
      </c>
      <c r="D20" s="6"/>
      <c r="E20" s="6"/>
      <c r="F20" s="6"/>
      <c r="G20" s="6"/>
      <c r="H20" s="6"/>
      <c r="I20" s="6">
        <v>7543.17</v>
      </c>
      <c r="J20" s="6"/>
      <c r="K20" s="6"/>
      <c r="L20" s="6"/>
      <c r="M20" s="3">
        <f>C20+D20+E20+F20-G20-H20-I20-J20-K20+L20</f>
        <v>732910.11</v>
      </c>
    </row>
    <row r="21" spans="1:13" ht="15" customHeight="1">
      <c r="A21" s="8" t="s">
        <v>8</v>
      </c>
      <c r="B21" s="7" t="s">
        <v>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3">
        <f>C21+D21+E21+F21-G21-H21-I21-J21-K21+L21</f>
        <v>0</v>
      </c>
    </row>
    <row r="22" spans="1:13" ht="15" customHeight="1">
      <c r="A22" s="5" t="s">
        <v>7</v>
      </c>
      <c r="B22" s="4" t="s">
        <v>6</v>
      </c>
      <c r="C22" s="3">
        <f>SUM(C23:C24)</f>
        <v>490.54999999999995</v>
      </c>
      <c r="D22" s="3">
        <f aca="true" t="shared" si="3" ref="D22:K22">D23+D24</f>
        <v>23706.53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3">
        <f t="shared" si="3"/>
        <v>0</v>
      </c>
      <c r="I22" s="3">
        <f t="shared" si="3"/>
        <v>24078.989999999998</v>
      </c>
      <c r="J22" s="3">
        <f t="shared" si="3"/>
        <v>0</v>
      </c>
      <c r="K22" s="3">
        <f t="shared" si="3"/>
        <v>0</v>
      </c>
      <c r="L22" s="3">
        <f>IF(L23+L24='[1]FSL-20-5'!F16-'[1]FSL-20-5'!C16,L23+L24,0)</f>
        <v>0</v>
      </c>
      <c r="M22" s="18">
        <f>SUM(M23:M24)</f>
        <v>118.09000000000015</v>
      </c>
    </row>
    <row r="23" spans="1:13" ht="15" customHeight="1">
      <c r="A23" s="8" t="s">
        <v>5</v>
      </c>
      <c r="B23" s="7" t="s">
        <v>4</v>
      </c>
      <c r="C23" s="6">
        <v>328.53</v>
      </c>
      <c r="D23" s="6">
        <v>8008.73</v>
      </c>
      <c r="E23" s="6"/>
      <c r="F23" s="6"/>
      <c r="G23" s="6"/>
      <c r="H23" s="6"/>
      <c r="I23" s="6">
        <v>8337.26</v>
      </c>
      <c r="J23" s="6"/>
      <c r="K23" s="6"/>
      <c r="L23" s="6"/>
      <c r="M23" s="3">
        <f>C23+D23+E23+F23-G23-H23-I23-J23-K23+L23</f>
        <v>0</v>
      </c>
    </row>
    <row r="24" spans="1:13" ht="15" customHeight="1">
      <c r="A24" s="8" t="s">
        <v>3</v>
      </c>
      <c r="B24" s="7" t="s">
        <v>2</v>
      </c>
      <c r="C24" s="6">
        <v>162.02</v>
      </c>
      <c r="D24" s="6">
        <v>15697.8</v>
      </c>
      <c r="E24" s="6"/>
      <c r="F24" s="6"/>
      <c r="G24" s="6"/>
      <c r="H24" s="6"/>
      <c r="I24" s="6">
        <v>15741.73</v>
      </c>
      <c r="J24" s="6"/>
      <c r="K24" s="6"/>
      <c r="L24" s="6"/>
      <c r="M24" s="3">
        <f>C24+D24+E24+F24-G24-H24-I24-J24-K24+L24</f>
        <v>118.09000000000015</v>
      </c>
    </row>
    <row r="25" spans="1:13" ht="27" customHeight="1">
      <c r="A25" s="5" t="s">
        <v>1</v>
      </c>
      <c r="B25" s="4" t="s">
        <v>0</v>
      </c>
      <c r="C25" s="3">
        <f>SUM(C13+C16+C19+C22)</f>
        <v>4864245.35</v>
      </c>
      <c r="D25" s="3">
        <f>SUM(D13+D16+D19+D22)</f>
        <v>1116966.95</v>
      </c>
      <c r="E25" s="3">
        <f aca="true" t="shared" si="4" ref="E25:K25">E13+E16+E19+E22</f>
        <v>-33811</v>
      </c>
      <c r="F25" s="3">
        <f t="shared" si="4"/>
        <v>0</v>
      </c>
      <c r="G25" s="3">
        <f t="shared" si="4"/>
        <v>0</v>
      </c>
      <c r="H25" s="3">
        <f t="shared" si="4"/>
        <v>0</v>
      </c>
      <c r="I25" s="3">
        <f t="shared" si="4"/>
        <v>680356.1599999999</v>
      </c>
      <c r="J25" s="3">
        <f t="shared" si="4"/>
        <v>0</v>
      </c>
      <c r="K25" s="3">
        <f t="shared" si="4"/>
        <v>0</v>
      </c>
      <c r="L25" s="3">
        <f>IF(L13+L16+L19+L22='[1]FSL-20-5'!F17-'[1]FSL-20-5'!C17,L13+L16+L19+L22,0)</f>
        <v>0</v>
      </c>
      <c r="M25" s="3">
        <f>SUM(M13+M16+M19+M22)</f>
        <v>5267045.140000001</v>
      </c>
    </row>
    <row r="27" spans="2:13" ht="13.5">
      <c r="B27" s="1" t="s">
        <v>39</v>
      </c>
      <c r="K27" s="20" t="s">
        <v>40</v>
      </c>
      <c r="L27" s="20"/>
      <c r="M27" s="20"/>
    </row>
  </sheetData>
  <sheetProtection/>
  <mergeCells count="9">
    <mergeCell ref="K27:M27"/>
    <mergeCell ref="A5:M5"/>
    <mergeCell ref="A6:M6"/>
    <mergeCell ref="A8:M8"/>
    <mergeCell ref="M10:M11"/>
    <mergeCell ref="A10:A11"/>
    <mergeCell ref="B10:B11"/>
    <mergeCell ref="C10:C11"/>
    <mergeCell ref="D10:L10"/>
  </mergeCells>
  <printOptions/>
  <pageMargins left="0.35433070866141736" right="0.15748031496062992" top="0.3937007874015748" bottom="0.1968503937007874" header="0.5118110236220472" footer="0.511811023622047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buhalterija</cp:lastModifiedBy>
  <cp:lastPrinted>2015-11-19T09:24:47Z</cp:lastPrinted>
  <dcterms:created xsi:type="dcterms:W3CDTF">2012-04-30T14:08:49Z</dcterms:created>
  <dcterms:modified xsi:type="dcterms:W3CDTF">2015-11-19T09:24:59Z</dcterms:modified>
  <cp:category/>
  <cp:version/>
  <cp:contentType/>
  <cp:contentStatus/>
</cp:coreProperties>
</file>